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15" windowHeight="8190" activeTab="0"/>
  </bookViews>
  <sheets>
    <sheet name="2001-2008 profits" sheetId="1" r:id="rId1"/>
    <sheet name="2008 dat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<sst xmlns="http://schemas.openxmlformats.org/spreadsheetml/2006/main" count="24" uniqueCount="21">
  <si>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Company</t>
  </si>
  <si>
    <t>2001-2006</t>
  </si>
  <si>
    <t>BP</t>
  </si>
  <si>
    <t>Chevron</t>
  </si>
  <si>
    <t>Conoco Phillips</t>
  </si>
  <si>
    <t>Shell</t>
  </si>
  <si>
    <t>Company – 2008 data</t>
  </si>
  <si>
    <t>Exxon Mobil</t>
  </si>
  <si>
    <t>Profits (millions)</t>
  </si>
  <si>
    <t>Amount invested in stock buybacks &amp; dividends (millions)</t>
  </si>
  <si>
    <t>Investments in stock buybacks &amp; dividends compared to 2008 profits</t>
  </si>
  <si>
    <t>*Amount invested in renewable energy (millions)</t>
  </si>
  <si>
    <t>Investments in renewable &amp; alternative energies and efficiency compared to 2008 profits</t>
  </si>
  <si>
    <t>Contributions to federal candidates and parties for 2008 election cycle (millions)</t>
  </si>
  <si>
    <t>Lobbying in 2008 (millions)</t>
  </si>
  <si>
    <t>* Exxon Mobil 2007 Corporate Responsibility report does not indicate any investment in renewable or alternative fuels. Amount is based on average investment in cogeneration between 2004 and 2007.</t>
  </si>
  <si>
    <t>Conoco</t>
  </si>
  <si>
    <t>Exxon</t>
  </si>
  <si>
    <t>Total</t>
  </si>
  <si>
    <t>2001-2009</t>
  </si>
  <si>
    <t>Big Five Oil Company Nominal Profits, 2001-2009 (Billions USD)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</si>
</sst>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&quot;$&quot;#,##0.0"/>
    <numFmt numFmtId="166" formatCode="0.0%"/>
    <numFmt numFmtId="167" formatCode="&quot;$&quot;#,##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164" fontId="0" fillId="2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6" fontId="0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wrapText="1"/>
    </xf>
    <xf numFmtId="6" fontId="0" fillId="2" borderId="1" xfId="0" applyNumberFormat="1" applyFont="1" applyFill="1" applyBorder="1" applyAlignment="1">
      <alignment horizontal="right"/>
    </xf>
    <xf numFmtId="166" fontId="0" fillId="2" borderId="1" xfId="0" applyNumberFormat="1" applyFont="1" applyFill="1" applyBorder="1" applyAlignment="1">
      <alignment horizontal="right"/>
    </xf>
    <xf numFmtId="6" fontId="0" fillId="0" borderId="1" xfId="0" applyNumberFormat="1" applyBorder="1" applyAlignment="1">
      <alignment/>
    </xf>
    <xf numFmtId="167" fontId="0" fillId="0" borderId="1" xfId="17" applyNumberFormat="1" applyBorder="1" applyAlignment="1">
      <alignment/>
    </xf>
    <xf numFmtId="8" fontId="0" fillId="0" borderId="0" xfId="0" applyNumberFormat="1" applyAlignment="1">
      <alignment/>
    </xf>
    <xf numFmtId="0" fontId="4" fillId="0" borderId="2" xfId="0" applyFont="1" applyBorder="1" applyAlignment="1">
      <alignment wrapText="1"/>
    </xf>
    <xf numFmtId="8" fontId="0" fillId="0" borderId="2" xfId="0" applyNumberFormat="1" applyFont="1" applyBorder="1" applyAlignment="1">
      <alignment horizontal="right"/>
    </xf>
    <xf numFmtId="164" fontId="0" fillId="0" borderId="2" xfId="0" applyNumberFormat="1" applyFont="1" applyBorder="1" applyAlignment="1">
      <alignment horizontal="right"/>
    </xf>
    <xf numFmtId="164" fontId="0" fillId="0" borderId="2" xfId="0" applyNumberFormat="1" applyBorder="1" applyAlignment="1">
      <alignment/>
    </xf>
    <xf numFmtId="167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6" fontId="0" fillId="0" borderId="1" xfId="17" applyNumberFormat="1" applyBorder="1" applyAlignment="1">
      <alignment/>
    </xf>
    <xf numFmtId="6" fontId="0" fillId="0" borderId="1" xfId="0" applyNumberFormat="1" applyFont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0" fontId="1" fillId="0" borderId="1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G1" sqref="G1"/>
    </sheetView>
  </sheetViews>
  <sheetFormatPr defaultColWidth="9.140625" defaultRowHeight="12.75"/>
  <cols>
    <col min="1" max="1" width="17.421875" style="0" customWidth="1"/>
    <col min="2" max="2" width="9.57421875" style="0" bestFit="1" customWidth="1"/>
    <col min="3" max="3" width="9.421875" style="0" bestFit="1" customWidth="1"/>
    <col min="4" max="5" width="9.57421875" style="0" bestFit="1" customWidth="1"/>
    <col min="6" max="6" width="10.28125" style="0" customWidth="1"/>
    <col min="7" max="7" width="10.140625" style="0" bestFit="1" customWidth="1"/>
    <col min="8" max="8" width="9.421875" style="0" bestFit="1" customWidth="1"/>
    <col min="9" max="10" width="9.57421875" style="0" bestFit="1" customWidth="1"/>
    <col min="11" max="11" width="9.421875" style="0" bestFit="1" customWidth="1"/>
    <col min="12" max="12" width="10.7109375" style="0" bestFit="1" customWidth="1"/>
    <col min="13" max="13" width="15.7109375" style="0" customWidth="1"/>
  </cols>
  <sheetData>
    <row r="1" spans="1:13" ht="15.75">
      <c r="A1" s="20" t="s">
        <v>20</v>
      </c>
      <c r="B1" s="19"/>
      <c r="C1" s="19"/>
      <c r="D1" s="19"/>
      <c r="E1" s="19"/>
      <c r="F1" s="19"/>
      <c r="G1" s="18"/>
      <c r="H1" s="18"/>
      <c r="I1" s="18"/>
      <c r="J1" s="18"/>
      <c r="K1" s="18"/>
      <c r="L1" s="18"/>
      <c r="M1" s="18"/>
    </row>
    <row r="2" spans="1:13" ht="12.75">
      <c r="A2" s="1" t="s">
        <v>0</v>
      </c>
      <c r="B2" s="1" t="s">
        <v>1</v>
      </c>
      <c r="C2" s="1">
        <v>2007</v>
      </c>
      <c r="D2" s="1">
        <v>2008</v>
      </c>
      <c r="E2" s="1">
        <v>2009</v>
      </c>
      <c r="F2" s="1" t="s">
        <v>19</v>
      </c>
      <c r="G2" s="18"/>
      <c r="H2" s="18"/>
      <c r="I2" s="18"/>
      <c r="J2" s="18"/>
      <c r="K2" s="18"/>
      <c r="L2" s="18"/>
      <c r="M2" s="18"/>
    </row>
    <row r="3" spans="1:6" ht="12.75">
      <c r="A3" s="1" t="s">
        <v>2</v>
      </c>
      <c r="B3" s="8">
        <f>104-G3</f>
        <v>104</v>
      </c>
      <c r="C3" s="21">
        <v>20.9</v>
      </c>
      <c r="D3" s="10">
        <v>21.2</v>
      </c>
      <c r="E3" s="22">
        <v>16.7</v>
      </c>
      <c r="F3" s="10">
        <f>SUM(B3:E3)</f>
        <v>162.79999999999998</v>
      </c>
    </row>
    <row r="4" spans="1:6" ht="12.75">
      <c r="A4" s="1" t="s">
        <v>3</v>
      </c>
      <c r="B4" s="8">
        <f>75-G4</f>
        <v>75</v>
      </c>
      <c r="C4" s="21">
        <v>18.7</v>
      </c>
      <c r="D4" s="10">
        <v>23.9</v>
      </c>
      <c r="E4" s="10">
        <v>10.5</v>
      </c>
      <c r="F4" s="10">
        <f>SUM(B4:E4)</f>
        <v>128.1</v>
      </c>
    </row>
    <row r="5" spans="1:6" ht="12.75">
      <c r="A5" s="1" t="s">
        <v>16</v>
      </c>
      <c r="B5" s="8">
        <f>55-G5</f>
        <v>55</v>
      </c>
      <c r="C5" s="21">
        <v>11.8</v>
      </c>
      <c r="D5" s="10">
        <v>16.8</v>
      </c>
      <c r="E5" s="10">
        <v>4.9</v>
      </c>
      <c r="F5" s="10">
        <f>SUM(B5:E5)</f>
        <v>88.5</v>
      </c>
    </row>
    <row r="6" spans="1:6" ht="12.75">
      <c r="A6" s="1" t="s">
        <v>17</v>
      </c>
      <c r="B6" s="8">
        <f>190-G6</f>
        <v>190</v>
      </c>
      <c r="C6" s="21">
        <v>40.6</v>
      </c>
      <c r="D6" s="10">
        <v>45.2</v>
      </c>
      <c r="E6" s="10">
        <v>19.3</v>
      </c>
      <c r="F6" s="10">
        <f>SUM(B6:E6)</f>
        <v>295.1</v>
      </c>
    </row>
    <row r="7" spans="1:6" ht="12.75">
      <c r="A7" s="1" t="s">
        <v>5</v>
      </c>
      <c r="B7" s="8">
        <f>132-G7</f>
        <v>132</v>
      </c>
      <c r="C7" s="21">
        <v>31.3</v>
      </c>
      <c r="D7" s="10">
        <v>26.3</v>
      </c>
      <c r="E7" s="10">
        <v>11.7</v>
      </c>
      <c r="F7" s="10">
        <f>SUM(B7:E7)</f>
        <v>201.3</v>
      </c>
    </row>
    <row r="8" spans="1:6" ht="12.75">
      <c r="A8" s="1" t="s">
        <v>18</v>
      </c>
      <c r="B8" s="8">
        <f>SUM(B3:B7)</f>
        <v>556</v>
      </c>
      <c r="C8" s="8">
        <f>SUM(C3:C7)</f>
        <v>123.3</v>
      </c>
      <c r="D8" s="10">
        <f>SUM(D3:D7)</f>
        <v>133.4</v>
      </c>
      <c r="E8" s="10">
        <f>SUM(E3:E7)</f>
        <v>63.10000000000001</v>
      </c>
      <c r="F8" s="10">
        <f>SUM(F3:F7)</f>
        <v>875.8</v>
      </c>
    </row>
    <row r="16" spans="1:13" s="18" customFormat="1" ht="12.75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s="18" customFormat="1" ht="12.75">
      <c r="A17"/>
      <c r="B17"/>
      <c r="C17"/>
      <c r="D17"/>
      <c r="E17"/>
      <c r="F17"/>
      <c r="G17"/>
      <c r="H17"/>
      <c r="I17"/>
      <c r="J17"/>
      <c r="K17"/>
      <c r="L17"/>
      <c r="M17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E6" sqref="E6"/>
    </sheetView>
  </sheetViews>
  <sheetFormatPr defaultColWidth="9.140625" defaultRowHeight="12.75"/>
  <cols>
    <col min="1" max="1" width="32.57421875" style="0" customWidth="1"/>
    <col min="2" max="2" width="17.28125" style="0" customWidth="1"/>
    <col min="5" max="5" width="18.140625" style="0" customWidth="1"/>
    <col min="6" max="6" width="17.00390625" style="0" customWidth="1"/>
  </cols>
  <sheetData>
    <row r="1" spans="1:6" ht="36">
      <c r="A1" s="3" t="s">
        <v>6</v>
      </c>
      <c r="B1" s="4" t="s">
        <v>7</v>
      </c>
      <c r="C1" s="4" t="s">
        <v>5</v>
      </c>
      <c r="D1" s="4" t="s">
        <v>2</v>
      </c>
      <c r="E1" s="4" t="s">
        <v>3</v>
      </c>
      <c r="F1" s="3" t="s">
        <v>4</v>
      </c>
    </row>
    <row r="2" spans="1:6" ht="15.75">
      <c r="A2" s="5" t="s">
        <v>8</v>
      </c>
      <c r="B2" s="6">
        <v>45220</v>
      </c>
      <c r="C2" s="6">
        <v>26288</v>
      </c>
      <c r="D2" s="6">
        <v>21157</v>
      </c>
      <c r="E2" s="6">
        <v>23940</v>
      </c>
      <c r="F2" s="6">
        <v>-16830</v>
      </c>
    </row>
    <row r="3" spans="1:6" ht="47.25">
      <c r="A3" s="7" t="s">
        <v>9</v>
      </c>
      <c r="B3" s="8">
        <v>40100</v>
      </c>
      <c r="C3" s="8">
        <v>13307</v>
      </c>
      <c r="D3" s="8">
        <v>11644</v>
      </c>
      <c r="E3" s="8">
        <v>8000</v>
      </c>
      <c r="F3" s="8">
        <v>11029</v>
      </c>
    </row>
    <row r="4" spans="1:6" ht="47.25">
      <c r="A4" s="7" t="s">
        <v>10</v>
      </c>
      <c r="B4" s="9">
        <f>B3/B2</f>
        <v>0.8867757629367536</v>
      </c>
      <c r="C4" s="9">
        <f>C3/C2</f>
        <v>0.506200547778454</v>
      </c>
      <c r="D4" s="9">
        <f>D3/D2</f>
        <v>0.5503615824549795</v>
      </c>
      <c r="E4" s="9">
        <f>E3/E2</f>
        <v>0.3341687552213868</v>
      </c>
      <c r="F4" s="9">
        <f>F3/F2</f>
        <v>-0.6553178847296495</v>
      </c>
    </row>
    <row r="5" spans="1:6" ht="31.5">
      <c r="A5" s="7" t="s">
        <v>11</v>
      </c>
      <c r="B5" s="17">
        <v>333</v>
      </c>
      <c r="C5" s="17">
        <v>500</v>
      </c>
      <c r="D5" s="17">
        <v>1500</v>
      </c>
      <c r="E5" s="10">
        <v>1250</v>
      </c>
      <c r="F5" s="11">
        <v>650</v>
      </c>
    </row>
    <row r="6" spans="1:6" ht="63">
      <c r="A6" s="7" t="s">
        <v>12</v>
      </c>
      <c r="B6" s="9">
        <f>B5/B2</f>
        <v>0.007363998230871296</v>
      </c>
      <c r="C6" s="9">
        <f>C5/C2</f>
        <v>0.01902008520998174</v>
      </c>
      <c r="D6" s="9">
        <f>D5/D2</f>
        <v>0.0708985205842038</v>
      </c>
      <c r="E6" s="9">
        <f>E5/E2</f>
        <v>0.052213868003341685</v>
      </c>
      <c r="F6" s="9">
        <f>F5/F2</f>
        <v>-0.038621509209744505</v>
      </c>
    </row>
    <row r="7" spans="1:7" ht="63">
      <c r="A7" s="7" t="s">
        <v>13</v>
      </c>
      <c r="B7" s="2">
        <v>1.170909</v>
      </c>
      <c r="C7" s="2">
        <v>0.269279</v>
      </c>
      <c r="D7" s="2">
        <v>0.466811</v>
      </c>
      <c r="E7" s="2">
        <v>1.035664</v>
      </c>
      <c r="F7" s="2">
        <v>0.664197</v>
      </c>
      <c r="G7" s="12"/>
    </row>
    <row r="8" spans="1:7" ht="15.75">
      <c r="A8" s="13" t="s">
        <v>14</v>
      </c>
      <c r="B8" s="14">
        <v>29</v>
      </c>
      <c r="C8" s="15">
        <f>3.163119+0.14</f>
        <v>3.303119</v>
      </c>
      <c r="D8" s="16">
        <v>10.45</v>
      </c>
      <c r="E8" s="15">
        <f>8.3638+6.154</f>
        <v>14.5178</v>
      </c>
      <c r="F8" s="15">
        <v>8.459053</v>
      </c>
      <c r="G8" s="12"/>
    </row>
    <row r="9" spans="1:7" ht="42" customHeight="1">
      <c r="A9" s="23" t="s">
        <v>15</v>
      </c>
      <c r="B9" s="24"/>
      <c r="C9" s="24"/>
      <c r="D9" s="24"/>
      <c r="E9" s="24"/>
      <c r="F9" s="24"/>
      <c r="G9" s="24"/>
    </row>
  </sheetData>
  <mergeCells count="1">
    <mergeCell ref="A9:G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 for American Progress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akougentakis</dc:creator>
  <cp:keywords/>
  <dc:description/>
  <cp:lastModifiedBy>dweiss</cp:lastModifiedBy>
  <dcterms:created xsi:type="dcterms:W3CDTF">2009-03-04T14:18:58Z</dcterms:created>
  <dcterms:modified xsi:type="dcterms:W3CDTF">2010-04-07T16:08:16Z</dcterms:modified>
  <cp:category/>
  <cp:version/>
  <cp:contentType/>
  <cp:contentStatus/>
</cp:coreProperties>
</file>