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795" yWindow="65491" windowWidth="17895" windowHeight="13680" activeTab="0"/>
  </bookViews>
  <sheets>
    <sheet name="Proposed power plants" sheetId="4" r:id="rId1"/>
  </sheets>
  <definedNames/>
  <calcPr calcId="145621"/>
  <extLst/>
</workbook>
</file>

<file path=xl/sharedStrings.xml><?xml version="1.0" encoding="utf-8"?>
<sst xmlns="http://schemas.openxmlformats.org/spreadsheetml/2006/main" count="115" uniqueCount="98">
  <si>
    <t>Power Holdings</t>
  </si>
  <si>
    <t>Green County</t>
  </si>
  <si>
    <t>PA</t>
  </si>
  <si>
    <t>Cypress Creek</t>
  </si>
  <si>
    <t>VA</t>
  </si>
  <si>
    <t>Washington County</t>
  </si>
  <si>
    <t>GA</t>
  </si>
  <si>
    <t>Bonanza</t>
  </si>
  <si>
    <t>UT</t>
  </si>
  <si>
    <t>IL</t>
  </si>
  <si>
    <t>KS</t>
  </si>
  <si>
    <t>Cash Creek</t>
  </si>
  <si>
    <t>James De Young</t>
  </si>
  <si>
    <t>MI</t>
  </si>
  <si>
    <t xml:space="preserve">Wolverine </t>
  </si>
  <si>
    <t>Good Spring</t>
  </si>
  <si>
    <t>Limestone III</t>
  </si>
  <si>
    <t>TX</t>
  </si>
  <si>
    <t>Coleto Creek</t>
  </si>
  <si>
    <t>Summit Power</t>
  </si>
  <si>
    <t>White Stallion</t>
  </si>
  <si>
    <t>Trailblazer</t>
  </si>
  <si>
    <t>Two Elk</t>
  </si>
  <si>
    <t>WY</t>
  </si>
  <si>
    <t>Power Plant Name</t>
  </si>
  <si>
    <t>State</t>
  </si>
  <si>
    <t>Parent Company</t>
  </si>
  <si>
    <t>Power4Georgians LLC</t>
  </si>
  <si>
    <t>FutureGen 2.0</t>
  </si>
  <si>
    <t>Tenaska/Erora Group/ Christian County Generation</t>
  </si>
  <si>
    <t>Sunflower Electric Power Corp./Tri-State Generation and Transmission Association</t>
  </si>
  <si>
    <t>Erora Group</t>
  </si>
  <si>
    <t>KY</t>
  </si>
  <si>
    <t>Holland Board of Public Works</t>
  </si>
  <si>
    <t>Wolverine Power Cooperative</t>
  </si>
  <si>
    <t>Wellington Development</t>
  </si>
  <si>
    <t>EmberClear (formerly Future Power PA, LLC)</t>
  </si>
  <si>
    <t>NRG Energy</t>
  </si>
  <si>
    <t>South Texas Electric Cooperative/ International Power</t>
  </si>
  <si>
    <t>Summit Power Group</t>
  </si>
  <si>
    <t>White Stallion Energy Center, LLC</t>
  </si>
  <si>
    <t>Chase Power/Las Brisas Energy Center, LLC</t>
  </si>
  <si>
    <t>Tenaska</t>
  </si>
  <si>
    <t>Deseret Generation and Transmission</t>
  </si>
  <si>
    <t>Old Dominion Electric Cooperative</t>
  </si>
  <si>
    <t>North American Power Group</t>
  </si>
  <si>
    <t>Sandersville/ Washington County</t>
  </si>
  <si>
    <t>Meridosia/ Morgan County</t>
  </si>
  <si>
    <t>Blissville Township/ Jefferson County</t>
  </si>
  <si>
    <t>Taylorville/ Christian County</t>
  </si>
  <si>
    <t>Holcomb/ Finney County</t>
  </si>
  <si>
    <t>Owensboro/ Henderson County</t>
  </si>
  <si>
    <t>Holland/ Ottawa County</t>
  </si>
  <si>
    <t>Rogers City/ Presque Isle County</t>
  </si>
  <si>
    <t>Cumberland Township/ Adams County</t>
  </si>
  <si>
    <t>Good Spring/ Schuylkill County</t>
  </si>
  <si>
    <t>Jewett/ Leon County</t>
  </si>
  <si>
    <t>Victoria/ Victoria County</t>
  </si>
  <si>
    <t>Penwell-unicorporated community (16 miles from Odessa, TX)/ Ector County</t>
  </si>
  <si>
    <t>Bay City/ Matagorda County</t>
  </si>
  <si>
    <t>Corpus Christi/ Nueces County</t>
  </si>
  <si>
    <t>Sweetwater/ Nolan County</t>
  </si>
  <si>
    <t>Vernal/ Uintah County</t>
  </si>
  <si>
    <t>Dendron/ Surry County</t>
  </si>
  <si>
    <t>Wright/ Campbell County</t>
  </si>
  <si>
    <t>Sunflower</t>
  </si>
  <si>
    <t>-</t>
  </si>
  <si>
    <t xml:space="preserve">Total </t>
  </si>
  <si>
    <t>N/A</t>
  </si>
  <si>
    <t>Taylorville Energy Center*</t>
  </si>
  <si>
    <t>CA</t>
  </si>
  <si>
    <t>Mississippi Power (Southern Company)</t>
  </si>
  <si>
    <t>MS</t>
  </si>
  <si>
    <t xml:space="preserve">Stark County </t>
  </si>
  <si>
    <t>Great Northern Project Development/South Heart Coal</t>
  </si>
  <si>
    <t>ND</t>
  </si>
  <si>
    <t>Leucadia/Lake Charles Cogeneration</t>
  </si>
  <si>
    <t>LA</t>
  </si>
  <si>
    <t>Plant Ratcliffe</t>
  </si>
  <si>
    <t>Las Brisas Energy Center</t>
  </si>
  <si>
    <t>Lake Charles Gasification**</t>
  </si>
  <si>
    <t>Estimated Annual CO2 Emissions without Rule (in tons)</t>
  </si>
  <si>
    <t>Estimated Annual CO2 Emissions with the Rule (in tons)</t>
  </si>
  <si>
    <t>Estimated Annual CO2 Emissions  saved thanks to the Rule (in tons)</t>
  </si>
  <si>
    <t>Hydrogen Energy</t>
  </si>
  <si>
    <t xml:space="preserve">Hydrogen Energy International LLC </t>
  </si>
  <si>
    <t>Kern County</t>
  </si>
  <si>
    <t>Calcasieu Parish</t>
  </si>
  <si>
    <t>Kemper County</t>
  </si>
  <si>
    <t>Stark County</t>
  </si>
  <si>
    <t>*Plant will comply with EPA rule as planned</t>
  </si>
  <si>
    <t>**Plant will comply with EPA rule due to carbon capture and storage technology; emissions cannot be accurately estimated until Environmental Impact Analysis is compete in Summer of 2012</t>
  </si>
  <si>
    <t>U.S. Department of Energy/Ameren Energy1 Resources Company/ /Babcock &amp; Wilcox Company/Air Liquide</t>
  </si>
  <si>
    <t>Estimated Annual Carbon Pollution without rule (in billions of pounds)</t>
  </si>
  <si>
    <t>Estimated Annual Carbon Pollution  with rule (in billions of pounds)</t>
  </si>
  <si>
    <t>Estimated Annual Carbon Pollution saved thanks to the rule (in billions of pounds)</t>
  </si>
  <si>
    <t>Capacity (in Megawatts)</t>
  </si>
  <si>
    <t>County or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</si>
</sst>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77" formatCode="General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Courier New"/>
      <family val="3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1" applyNumberFormat="0" applyAlignment="0" applyProtection="0"/>
    <xf numFmtId="0" fontId="16" fillId="28" borderId="2" applyNumberFormat="0" applyAlignment="0" applyProtection="0"/>
    <xf numFmtId="44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30" borderId="1" applyNumberFormat="0" applyAlignment="0" applyProtection="0"/>
    <xf numFmtId="0" fontId="23" fillId="0" borderId="6" applyNumberFormat="0" applyFill="0" applyAlignment="0" applyProtection="0"/>
    <xf numFmtId="0" fontId="24" fillId="31" borderId="0" applyNumberFormat="0" applyBorder="0" applyAlignment="0" applyProtection="0"/>
    <xf numFmtId="0" fontId="0" fillId="0" borderId="0">
      <alignment/>
      <protection/>
    </xf>
    <xf numFmtId="37" fontId="4" fillId="0" borderId="0">
      <alignment/>
      <protection/>
    </xf>
    <xf numFmtId="0" fontId="3" fillId="32" borderId="7" applyNumberFormat="0" applyFont="0" applyAlignment="0" applyProtection="0"/>
    <xf numFmtId="0" fontId="25" fillId="27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0" fontId="30" fillId="0" borderId="0" xfId="0" applyFont="1" applyFill="1"/>
    <xf numFmtId="164" fontId="7" fillId="0" borderId="0" xfId="0" applyNumberFormat="1" applyFont="1" applyFill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0" xfId="0" applyFont="1"/>
    <xf numFmtId="0" fontId="30" fillId="0" borderId="0" xfId="0" applyFont="1" applyAlignment="1">
      <alignment wrapText="1"/>
    </xf>
    <xf numFmtId="3" fontId="8" fillId="0" borderId="11" xfId="0" applyNumberFormat="1" applyFont="1" applyFill="1" applyBorder="1" applyAlignment="1">
      <alignment horizontal="center"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164" fontId="8" fillId="0" borderId="11" xfId="18" applyNumberFormat="1" applyFont="1" applyFill="1" applyBorder="1" applyAlignment="1">
      <alignment horizontal="center" vertical="center" wrapText="1"/>
    </xf>
    <xf numFmtId="164" fontId="9" fillId="0" borderId="11" xfId="18" applyNumberFormat="1" applyFont="1" applyFill="1" applyBorder="1" applyAlignment="1">
      <alignment horizontal="center" vertical="center" wrapText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 2" xfId="59"/>
    <cellStyle name="Output" xfId="60"/>
    <cellStyle name="Title" xfId="61"/>
    <cellStyle name="Total" xfId="62"/>
    <cellStyle name="Warning Text" xfId="63"/>
    <cellStyle name="Followed Hyperlink" xfId="64"/>
    <cellStyle name="Followed Hyperlink" xfId="65"/>
    <cellStyle name="Followed Hyperlink" xfId="66"/>
    <cellStyle name="Followed Hyperlink" xfId="67"/>
    <cellStyle name="Followed Hyperlink" xfId="68"/>
    <cellStyle name="Followed Hyperlink" xfId="69"/>
    <cellStyle name="Followed Hyperlink" xfId="70"/>
    <cellStyle name="Followed Hyperlink" xfId="71"/>
    <cellStyle name="Followed Hyperlink" xfId="72"/>
    <cellStyle name="Followed Hyperlink" xfId="73"/>
    <cellStyle name="Followed Hyperlink" xfId="74"/>
    <cellStyle name="Followed Hyperlink" xfId="75"/>
    <cellStyle name="Followed Hyperlink" xfId="76"/>
    <cellStyle name="Followed Hyperlink" xfId="77"/>
    <cellStyle name="Followed Hyperlink" xfId="78"/>
    <cellStyle name="Followed Hyperlink" xfId="79"/>
    <cellStyle name="Followed Hyperlink" xfId="80"/>
    <cellStyle name="Followed Hyperlink" xfId="81"/>
    <cellStyle name="Followed Hyperlink" xfId="82"/>
    <cellStyle name="Followed Hyperlink" xfId="83"/>
    <cellStyle name="Followed Hyperlink" xfId="84"/>
    <cellStyle name="Followed Hyperlink" xfId="85"/>
    <cellStyle name="Followed Hyperlink" xfId="86"/>
    <cellStyle name="Followed Hyperlink" xfId="87"/>
    <cellStyle name="Followed Hyperlink" xfId="88"/>
    <cellStyle name="Followed Hyperlink" xfId="89"/>
    <cellStyle name="Followed Hyperlink" xfId="90"/>
    <cellStyle name="Followed Hyperlink" xfId="91"/>
    <cellStyle name="Followed Hyperlink" xfId="92"/>
    <cellStyle name="Followed Hyperlink" xfId="93"/>
    <cellStyle name="Followed Hyperlink" xfId="94"/>
    <cellStyle name="Followed Hyperlink" xfId="95"/>
    <cellStyle name="Followed Hyperlink" xfId="96"/>
    <cellStyle name="Followed Hyperlink" xfId="97"/>
    <cellStyle name="Followed Hyperlink" xfId="98"/>
    <cellStyle name="Followed Hyperlink" xfId="99"/>
    <cellStyle name="Followed Hyperlink" xfId="100"/>
  </cellStyles>
  <dxfs count="13">
    <dxf>
      <font>
        <i val="0"/>
        <strike val="0"/>
        <name val="Times New Roman"/>
      </font>
      <numFmt numFmtId="164" formatCode="_(* #,##0_);_(* \(#,##0\);_(* &quot;-&quot;??_);_(@_)"/>
      <fill>
        <patternFill patternType="none"/>
      </fill>
    </dxf>
    <dxf>
      <font>
        <b val="0"/>
        <i val="0"/>
        <u val="none"/>
        <strike val="0"/>
        <sz val="12"/>
        <name val="Times New Roman"/>
        <color indexed="8"/>
        <condense val="0"/>
        <extend val="0"/>
      </font>
      <numFmt numFmtId="164" formatCode="_(* #,##0_);_(* \(#,##0\);_(* &quot;-&quot;??_);_(@_)"/>
      <fill>
        <patternFill patternType="none"/>
      </fill>
      <alignment horizontal="center" vertical="center" textRotation="0" wrapText="1" shrinkToFit="1" readingOrder="0"/>
    </dxf>
    <dxf>
      <font>
        <i val="0"/>
        <strike val="0"/>
        <name val="Times New Roman"/>
      </font>
      <numFmt numFmtId="177" formatCode="General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Times New Roman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i val="0"/>
        <strike val="0"/>
        <name val="Times New Roman"/>
      </font>
      <fill>
        <patternFill patternType="none"/>
      </fill>
    </dxf>
    <dxf>
      <font>
        <b val="0"/>
        <i val="0"/>
        <u val="none"/>
        <strike val="0"/>
        <sz val="12"/>
        <name val="Times New Roman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Times New Roman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Times New Roman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Times New Roman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border>
        <top style="thin"/>
      </border>
    </dxf>
    <dxf>
      <font>
        <i val="0"/>
        <strike val="0"/>
        <name val="Times New Roman"/>
      </font>
      <fill>
        <patternFill patternType="none"/>
      </fill>
    </dxf>
    <dxf>
      <border>
        <bottom style="thin"/>
      </border>
    </dxf>
    <dxf>
      <font>
        <b/>
        <i val="0"/>
        <u val="none"/>
        <strike val="0"/>
        <sz val="12"/>
        <name val="Times New Roman"/>
        <color indexed="9"/>
        <condense val="0"/>
        <extend val="0"/>
      </font>
      <fill>
        <patternFill patternType="solid">
          <bgColor indexed="62"/>
        </patternFill>
      </fill>
      <alignment horizontal="right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14" displayName="Table14" ref="A1:K28" totalsRowShown="0" headerRowDxfId="12" dataDxfId="10" tableBorderDxfId="9" headerRowBorderDxfId="11">
  <autoFilter ref="A1:K28"/>
  <sortState ref="A2:G26">
    <sortCondition sortBy="value" ref="D2:D26"/>
  </sortState>
  <tableColumns count="11">
    <tableColumn id="1" name="Power Plant Name" dataDxfId="8"/>
    <tableColumn id="2" name="Parent Company" dataDxfId="7"/>
    <tableColumn id="3" name="Capacity (in Megawatts)" dataDxfId="6"/>
    <tableColumn id="4" name="State" dataDxfId="5"/>
    <tableColumn id="6" name="County or Location" dataDxfId="4"/>
    <tableColumn id="17" name="Estimated Annual CO2 Emissions without Rule (in tons)" dataDxfId="3"/>
    <tableColumn id="9" name="Estimated Annual Carbon Pollution without rule (in billions of pounds)"/>
    <tableColumn id="23" name="Estimated Annual CO2 Emissions with the Rule (in tons)" dataDxfId="2"/>
    <tableColumn id="10" name="Estimated Annual Carbon Pollution  with rule (in billions of pounds)"/>
    <tableColumn id="5" name="Estimated Annual CO2 Emissions  saved thanks to the Rule (in tons)" dataDxfId="1">
      <calculatedColumnFormula>F2-H2</calculatedColumnFormula>
    </tableColumn>
    <tableColumn id="7" name="Estimated Annual Carbon Pollution saved thanks to the rule (in billions of pounds)" dataDxfId="0"/>
  </tableColumns>
  <tableStyleInfo name="TableStyleLight9" showFirstColumn="1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9"/>
  <sheetViews>
    <sheetView tabSelected="1" zoomScale="85" zoomScaleNormal="85" zoomScalePageLayoutView="85" workbookViewId="0" topLeftCell="A1">
      <pane ySplit="1" topLeftCell="A2" activePane="bottomLeft" state="frozen"/>
      <selection pane="bottomLeft" activeCell="A1" sqref="A1"/>
    </sheetView>
  </sheetViews>
  <sheetFormatPr defaultColWidth="8.8515625" defaultRowHeight="15"/>
  <cols>
    <col min="1" max="1" width="31.140625" style="4" customWidth="1"/>
    <col min="2" max="2" width="30.140625" style="0" customWidth="1"/>
    <col min="3" max="3" width="14.421875" style="0" customWidth="1"/>
    <col min="5" max="5" width="26.00390625" style="0" customWidth="1"/>
    <col min="6" max="6" width="22.00390625" style="0" hidden="1" customWidth="1"/>
    <col min="7" max="7" width="22.00390625" style="0" customWidth="1"/>
    <col min="8" max="8" width="20.7109375" style="0" hidden="1" customWidth="1"/>
    <col min="9" max="9" width="20.7109375" style="0" customWidth="1"/>
    <col min="10" max="10" width="22.00390625" style="5" hidden="1" customWidth="1"/>
    <col min="11" max="11" width="16.421875" style="0" customWidth="1"/>
    <col min="15" max="15" width="10.57421875" style="0" bestFit="1" customWidth="1"/>
    <col min="17" max="17" width="16.28125" style="0" bestFit="1" customWidth="1"/>
  </cols>
  <sheetData>
    <row r="1" spans="1:11" ht="94.5" customHeight="1">
      <c r="A1" s="6" t="s">
        <v>24</v>
      </c>
      <c r="B1" s="7" t="s">
        <v>26</v>
      </c>
      <c r="C1" s="7" t="s">
        <v>96</v>
      </c>
      <c r="D1" s="7" t="s">
        <v>25</v>
      </c>
      <c r="E1" s="7" t="s">
        <v>97</v>
      </c>
      <c r="F1" s="8" t="s">
        <v>81</v>
      </c>
      <c r="G1" s="8" t="s">
        <v>93</v>
      </c>
      <c r="H1" s="8" t="s">
        <v>82</v>
      </c>
      <c r="I1" s="8" t="s">
        <v>94</v>
      </c>
      <c r="J1" s="8" t="s">
        <v>83</v>
      </c>
      <c r="K1" s="8" t="s">
        <v>95</v>
      </c>
    </row>
    <row r="2" spans="1:29" ht="63" customHeight="1">
      <c r="A2" s="9" t="s">
        <v>84</v>
      </c>
      <c r="B2" s="9" t="s">
        <v>85</v>
      </c>
      <c r="C2" s="9">
        <v>390</v>
      </c>
      <c r="D2" s="9" t="s">
        <v>70</v>
      </c>
      <c r="E2" s="9" t="s">
        <v>86</v>
      </c>
      <c r="F2" s="24">
        <v>2730000</v>
      </c>
      <c r="G2" s="25">
        <f>F2/1000000*2000/1000</f>
        <v>5.46</v>
      </c>
      <c r="H2" s="26">
        <f>C2*24*365*0.8*0.5</f>
        <v>1366560</v>
      </c>
      <c r="I2" s="25">
        <f>H2/1000000*2000/1000</f>
        <v>2.73312</v>
      </c>
      <c r="J2" s="17">
        <f aca="true" t="shared" si="0" ref="J2:J24">F2-H2</f>
        <v>1363440</v>
      </c>
      <c r="K2" s="25">
        <f>J2/1000000*2000/1000</f>
        <v>2.72688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ht="51.75" customHeight="1">
      <c r="A3" s="9" t="s">
        <v>5</v>
      </c>
      <c r="B3" s="9" t="s">
        <v>27</v>
      </c>
      <c r="C3" s="9">
        <v>850</v>
      </c>
      <c r="D3" s="9" t="s">
        <v>6</v>
      </c>
      <c r="E3" s="9" t="s">
        <v>46</v>
      </c>
      <c r="F3" s="26">
        <v>6164826</v>
      </c>
      <c r="G3" s="25">
        <f>F3/1000000*2000/1000</f>
        <v>12.329652</v>
      </c>
      <c r="H3" s="26">
        <f>C3*24*365*0.8*0.5</f>
        <v>2978400</v>
      </c>
      <c r="I3" s="25">
        <f aca="true" t="shared" si="1" ref="I3:I25">H3/1000000*2000/1000</f>
        <v>5.9568</v>
      </c>
      <c r="J3" s="17">
        <f t="shared" si="0"/>
        <v>3186426</v>
      </c>
      <c r="K3" s="25">
        <f aca="true" t="shared" si="2" ref="K3:K25">J3/1000000*2000/1000</f>
        <v>6.372852</v>
      </c>
      <c r="L3" s="12"/>
      <c r="M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ht="85.5" customHeight="1">
      <c r="A4" s="9" t="s">
        <v>28</v>
      </c>
      <c r="B4" s="9" t="s">
        <v>92</v>
      </c>
      <c r="C4" s="9">
        <v>200</v>
      </c>
      <c r="D4" s="9" t="s">
        <v>9</v>
      </c>
      <c r="E4" s="9" t="s">
        <v>47</v>
      </c>
      <c r="F4" s="26">
        <v>1444000</v>
      </c>
      <c r="G4" s="25">
        <f>F4/1000000*2000/1000</f>
        <v>2.888</v>
      </c>
      <c r="H4" s="26">
        <f>C4*24*365*0.8*0.5</f>
        <v>700800</v>
      </c>
      <c r="I4" s="25">
        <f t="shared" si="1"/>
        <v>1.4016</v>
      </c>
      <c r="J4" s="17">
        <f t="shared" si="0"/>
        <v>743200</v>
      </c>
      <c r="K4" s="25">
        <f t="shared" si="2"/>
        <v>1.4864</v>
      </c>
      <c r="L4" s="12"/>
      <c r="M4" s="12"/>
      <c r="R4" s="16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ht="47.25">
      <c r="A5" s="9" t="s">
        <v>0</v>
      </c>
      <c r="B5" s="9" t="s">
        <v>0</v>
      </c>
      <c r="C5" s="9">
        <v>770</v>
      </c>
      <c r="D5" s="9" t="s">
        <v>9</v>
      </c>
      <c r="E5" s="9" t="s">
        <v>48</v>
      </c>
      <c r="F5" s="26">
        <v>8000000</v>
      </c>
      <c r="G5" s="25">
        <f aca="true" t="shared" si="3" ref="G5:G25">F5/1000000*2000/1000</f>
        <v>16</v>
      </c>
      <c r="H5" s="26">
        <f>C5*24*365*0.8*0.5</f>
        <v>2698080</v>
      </c>
      <c r="I5" s="25">
        <f t="shared" si="1"/>
        <v>5.39616</v>
      </c>
      <c r="J5" s="17">
        <f t="shared" si="0"/>
        <v>5301920</v>
      </c>
      <c r="K5" s="25">
        <f t="shared" si="2"/>
        <v>10.60384</v>
      </c>
      <c r="L5" s="12"/>
      <c r="M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31.5">
      <c r="A6" s="9" t="s">
        <v>69</v>
      </c>
      <c r="B6" s="9" t="s">
        <v>29</v>
      </c>
      <c r="C6" s="9">
        <v>770</v>
      </c>
      <c r="D6" s="9" t="s">
        <v>9</v>
      </c>
      <c r="E6" s="9" t="s">
        <v>49</v>
      </c>
      <c r="F6" s="26">
        <v>1709000</v>
      </c>
      <c r="G6" s="25">
        <f t="shared" si="3"/>
        <v>3.418</v>
      </c>
      <c r="H6" s="26">
        <v>1709000</v>
      </c>
      <c r="I6" s="25">
        <f t="shared" si="1"/>
        <v>3.418</v>
      </c>
      <c r="J6" s="17">
        <f t="shared" si="0"/>
        <v>0</v>
      </c>
      <c r="K6" s="25">
        <f t="shared" si="2"/>
        <v>0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47.25">
      <c r="A7" s="9" t="s">
        <v>65</v>
      </c>
      <c r="B7" s="9" t="s">
        <v>30</v>
      </c>
      <c r="C7" s="9">
        <v>895</v>
      </c>
      <c r="D7" s="9" t="s">
        <v>10</v>
      </c>
      <c r="E7" s="9" t="s">
        <v>50</v>
      </c>
      <c r="F7" s="26">
        <v>6670000</v>
      </c>
      <c r="G7" s="25">
        <f t="shared" si="3"/>
        <v>13.34</v>
      </c>
      <c r="H7" s="26">
        <f aca="true" t="shared" si="4" ref="H7:H24">C7*24*365*0.8*0.5</f>
        <v>3136080</v>
      </c>
      <c r="I7" s="25">
        <f t="shared" si="1"/>
        <v>6.27216</v>
      </c>
      <c r="J7" s="17">
        <f t="shared" si="0"/>
        <v>3533920</v>
      </c>
      <c r="K7" s="25">
        <f t="shared" si="2"/>
        <v>7.06784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29" ht="31.5">
      <c r="A8" s="9" t="s">
        <v>11</v>
      </c>
      <c r="B8" s="9" t="s">
        <v>31</v>
      </c>
      <c r="C8" s="9">
        <v>770</v>
      </c>
      <c r="D8" s="9" t="s">
        <v>32</v>
      </c>
      <c r="E8" s="9" t="s">
        <v>51</v>
      </c>
      <c r="F8" s="26">
        <v>5149507</v>
      </c>
      <c r="G8" s="25">
        <f t="shared" si="3"/>
        <v>10.299014</v>
      </c>
      <c r="H8" s="26">
        <f t="shared" si="4"/>
        <v>2698080</v>
      </c>
      <c r="I8" s="25">
        <f t="shared" si="1"/>
        <v>5.39616</v>
      </c>
      <c r="J8" s="17">
        <f t="shared" si="0"/>
        <v>2451427</v>
      </c>
      <c r="K8" s="25">
        <f t="shared" si="2"/>
        <v>4.902854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ht="31.5">
      <c r="A9" s="10" t="s">
        <v>80</v>
      </c>
      <c r="B9" s="9" t="s">
        <v>76</v>
      </c>
      <c r="C9" s="9">
        <v>670</v>
      </c>
      <c r="D9" s="9" t="s">
        <v>77</v>
      </c>
      <c r="E9" s="9" t="s">
        <v>87</v>
      </c>
      <c r="F9" s="26" t="s">
        <v>68</v>
      </c>
      <c r="G9" s="25" t="s">
        <v>68</v>
      </c>
      <c r="H9" s="26" t="s">
        <v>68</v>
      </c>
      <c r="I9" s="25" t="s">
        <v>68</v>
      </c>
      <c r="J9" s="17" t="s">
        <v>68</v>
      </c>
      <c r="K9" s="25" t="s">
        <v>68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ht="36.75" customHeight="1">
      <c r="A10" s="9" t="s">
        <v>12</v>
      </c>
      <c r="B10" s="9" t="s">
        <v>33</v>
      </c>
      <c r="C10" s="9">
        <v>78</v>
      </c>
      <c r="D10" s="9" t="s">
        <v>13</v>
      </c>
      <c r="E10" s="9" t="s">
        <v>52</v>
      </c>
      <c r="F10" s="26">
        <v>476008</v>
      </c>
      <c r="G10" s="25">
        <f t="shared" si="3"/>
        <v>0.952016</v>
      </c>
      <c r="H10" s="26">
        <f t="shared" si="4"/>
        <v>273312</v>
      </c>
      <c r="I10" s="25">
        <f t="shared" si="1"/>
        <v>0.546624</v>
      </c>
      <c r="J10" s="17">
        <f t="shared" si="0"/>
        <v>202696</v>
      </c>
      <c r="K10" s="25">
        <f t="shared" si="2"/>
        <v>0.405392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ht="48.75" customHeight="1">
      <c r="A11" s="9" t="s">
        <v>14</v>
      </c>
      <c r="B11" s="9" t="s">
        <v>34</v>
      </c>
      <c r="C11" s="9">
        <v>600</v>
      </c>
      <c r="D11" s="9" t="s">
        <v>13</v>
      </c>
      <c r="E11" s="9" t="s">
        <v>53</v>
      </c>
      <c r="F11" s="26">
        <v>3280391</v>
      </c>
      <c r="G11" s="25">
        <f t="shared" si="3"/>
        <v>6.560782</v>
      </c>
      <c r="H11" s="26">
        <f t="shared" si="4"/>
        <v>2102400</v>
      </c>
      <c r="I11" s="25">
        <f t="shared" si="1"/>
        <v>4.2048</v>
      </c>
      <c r="J11" s="17">
        <f t="shared" si="0"/>
        <v>1177991</v>
      </c>
      <c r="K11" s="25">
        <f t="shared" si="2"/>
        <v>2.355982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ht="31.5">
      <c r="A12" s="9" t="s">
        <v>78</v>
      </c>
      <c r="B12" s="9" t="s">
        <v>71</v>
      </c>
      <c r="C12" s="9">
        <v>582</v>
      </c>
      <c r="D12" s="9" t="s">
        <v>72</v>
      </c>
      <c r="E12" s="9" t="s">
        <v>88</v>
      </c>
      <c r="F12" s="26">
        <v>6600000</v>
      </c>
      <c r="G12" s="25">
        <f t="shared" si="3"/>
        <v>13.2</v>
      </c>
      <c r="H12" s="26">
        <f t="shared" si="4"/>
        <v>2039328</v>
      </c>
      <c r="I12" s="25">
        <f t="shared" si="1"/>
        <v>4.078656</v>
      </c>
      <c r="J12" s="17">
        <f t="shared" si="0"/>
        <v>4560672</v>
      </c>
      <c r="K12" s="25">
        <f t="shared" si="2"/>
        <v>9.121344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ht="31.5">
      <c r="A13" s="9" t="s">
        <v>73</v>
      </c>
      <c r="B13" s="9" t="s">
        <v>74</v>
      </c>
      <c r="C13" s="9">
        <v>175</v>
      </c>
      <c r="D13" s="9" t="s">
        <v>75</v>
      </c>
      <c r="E13" s="9" t="s">
        <v>89</v>
      </c>
      <c r="F13" s="26">
        <v>1225000</v>
      </c>
      <c r="G13" s="25">
        <f t="shared" si="3"/>
        <v>2.45</v>
      </c>
      <c r="H13" s="26">
        <f t="shared" si="4"/>
        <v>613200</v>
      </c>
      <c r="I13" s="25">
        <f t="shared" si="1"/>
        <v>1.2264</v>
      </c>
      <c r="J13" s="17">
        <f t="shared" si="0"/>
        <v>611800</v>
      </c>
      <c r="K13" s="25">
        <f t="shared" si="2"/>
        <v>1.2235999999999998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ht="53.25" customHeight="1">
      <c r="A14" s="9" t="s">
        <v>1</v>
      </c>
      <c r="B14" s="9" t="s">
        <v>35</v>
      </c>
      <c r="C14" s="9">
        <v>580</v>
      </c>
      <c r="D14" s="9" t="s">
        <v>2</v>
      </c>
      <c r="E14" s="9" t="s">
        <v>54</v>
      </c>
      <c r="F14" s="26">
        <v>2941778</v>
      </c>
      <c r="G14" s="25">
        <f t="shared" si="3"/>
        <v>5.883556</v>
      </c>
      <c r="H14" s="26">
        <f t="shared" si="4"/>
        <v>2032320</v>
      </c>
      <c r="I14" s="25">
        <f t="shared" si="1"/>
        <v>4.06464</v>
      </c>
      <c r="J14" s="17">
        <f t="shared" si="0"/>
        <v>909458</v>
      </c>
      <c r="K14" s="25">
        <f t="shared" si="2"/>
        <v>1.818916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ht="31.5">
      <c r="A15" s="9" t="s">
        <v>15</v>
      </c>
      <c r="B15" s="9" t="s">
        <v>36</v>
      </c>
      <c r="C15" s="9">
        <v>270</v>
      </c>
      <c r="D15" s="9" t="s">
        <v>2</v>
      </c>
      <c r="E15" s="9" t="s">
        <v>55</v>
      </c>
      <c r="F15" s="26">
        <v>1890000</v>
      </c>
      <c r="G15" s="25">
        <f t="shared" si="3"/>
        <v>3.78</v>
      </c>
      <c r="H15" s="26">
        <f t="shared" si="4"/>
        <v>946080</v>
      </c>
      <c r="I15" s="25">
        <f t="shared" si="1"/>
        <v>1.89216</v>
      </c>
      <c r="J15" s="17">
        <f t="shared" si="0"/>
        <v>943920</v>
      </c>
      <c r="K15" s="25">
        <f t="shared" si="2"/>
        <v>1.88784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 ht="31.5">
      <c r="A16" s="9" t="s">
        <v>16</v>
      </c>
      <c r="B16" s="9" t="s">
        <v>37</v>
      </c>
      <c r="C16" s="9">
        <v>744</v>
      </c>
      <c r="D16" s="9" t="s">
        <v>17</v>
      </c>
      <c r="E16" s="9" t="s">
        <v>56</v>
      </c>
      <c r="F16" s="26">
        <v>7400000</v>
      </c>
      <c r="G16" s="25">
        <f t="shared" si="3"/>
        <v>14.8</v>
      </c>
      <c r="H16" s="26">
        <f t="shared" si="4"/>
        <v>2606976</v>
      </c>
      <c r="I16" s="25">
        <f t="shared" si="1"/>
        <v>5.213952</v>
      </c>
      <c r="J16" s="17">
        <f t="shared" si="0"/>
        <v>4793024</v>
      </c>
      <c r="K16" s="25">
        <f t="shared" si="2"/>
        <v>9.586048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ht="47.25">
      <c r="A17" s="9" t="s">
        <v>18</v>
      </c>
      <c r="B17" s="9" t="s">
        <v>38</v>
      </c>
      <c r="C17" s="9">
        <v>650</v>
      </c>
      <c r="D17" s="9" t="s">
        <v>17</v>
      </c>
      <c r="E17" s="9" t="s">
        <v>57</v>
      </c>
      <c r="F17" s="26">
        <v>5431375</v>
      </c>
      <c r="G17" s="25">
        <f t="shared" si="3"/>
        <v>10.86275</v>
      </c>
      <c r="H17" s="26">
        <f t="shared" si="4"/>
        <v>2277600</v>
      </c>
      <c r="I17" s="25">
        <f t="shared" si="1"/>
        <v>4.5552</v>
      </c>
      <c r="J17" s="17">
        <f t="shared" si="0"/>
        <v>3153775</v>
      </c>
      <c r="K17" s="25">
        <f t="shared" si="2"/>
        <v>6.30755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ht="29.25" customHeight="1">
      <c r="A18" s="9" t="s">
        <v>19</v>
      </c>
      <c r="B18" s="9" t="s">
        <v>39</v>
      </c>
      <c r="C18" s="9">
        <v>400</v>
      </c>
      <c r="D18" s="9" t="s">
        <v>17</v>
      </c>
      <c r="E18" s="9" t="s">
        <v>58</v>
      </c>
      <c r="F18" s="26">
        <v>2800000</v>
      </c>
      <c r="G18" s="25">
        <f t="shared" si="3"/>
        <v>5.6</v>
      </c>
      <c r="H18" s="26">
        <f t="shared" si="4"/>
        <v>1401600</v>
      </c>
      <c r="I18" s="25">
        <f t="shared" si="1"/>
        <v>2.8032</v>
      </c>
      <c r="J18" s="17">
        <f t="shared" si="0"/>
        <v>1398400</v>
      </c>
      <c r="K18" s="25">
        <f t="shared" si="2"/>
        <v>2.7968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ht="31.5">
      <c r="A19" s="9" t="s">
        <v>20</v>
      </c>
      <c r="B19" s="9" t="s">
        <v>40</v>
      </c>
      <c r="C19" s="9">
        <v>1320</v>
      </c>
      <c r="D19" s="9" t="s">
        <v>17</v>
      </c>
      <c r="E19" s="9" t="s">
        <v>59</v>
      </c>
      <c r="F19" s="26">
        <v>9240000</v>
      </c>
      <c r="G19" s="25">
        <f t="shared" si="3"/>
        <v>18.48</v>
      </c>
      <c r="H19" s="26">
        <f t="shared" si="4"/>
        <v>4625280</v>
      </c>
      <c r="I19" s="25">
        <f t="shared" si="1"/>
        <v>9.25056</v>
      </c>
      <c r="J19" s="17">
        <f t="shared" si="0"/>
        <v>4614720</v>
      </c>
      <c r="K19" s="25">
        <f t="shared" si="2"/>
        <v>9.22944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ht="31.5">
      <c r="A20" s="9" t="s">
        <v>79</v>
      </c>
      <c r="B20" s="9" t="s">
        <v>41</v>
      </c>
      <c r="C20" s="9">
        <v>1320</v>
      </c>
      <c r="D20" s="9" t="s">
        <v>17</v>
      </c>
      <c r="E20" s="9" t="s">
        <v>60</v>
      </c>
      <c r="F20" s="26">
        <v>9240000</v>
      </c>
      <c r="G20" s="25">
        <f t="shared" si="3"/>
        <v>18.48</v>
      </c>
      <c r="H20" s="26">
        <f t="shared" si="4"/>
        <v>4625280</v>
      </c>
      <c r="I20" s="25">
        <f t="shared" si="1"/>
        <v>9.25056</v>
      </c>
      <c r="J20" s="17">
        <f t="shared" si="0"/>
        <v>4614720</v>
      </c>
      <c r="K20" s="25">
        <f t="shared" si="2"/>
        <v>9.22944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ht="30" customHeight="1">
      <c r="A21" s="9" t="s">
        <v>21</v>
      </c>
      <c r="B21" s="9" t="s">
        <v>42</v>
      </c>
      <c r="C21" s="9">
        <v>900</v>
      </c>
      <c r="D21" s="9" t="s">
        <v>17</v>
      </c>
      <c r="E21" s="9" t="s">
        <v>61</v>
      </c>
      <c r="F21" s="26">
        <v>6300000</v>
      </c>
      <c r="G21" s="25">
        <f t="shared" si="3"/>
        <v>12.6</v>
      </c>
      <c r="H21" s="26">
        <f t="shared" si="4"/>
        <v>3153600</v>
      </c>
      <c r="I21" s="25">
        <f t="shared" si="1"/>
        <v>6.3072</v>
      </c>
      <c r="J21" s="17">
        <f t="shared" si="0"/>
        <v>3146400</v>
      </c>
      <c r="K21" s="25">
        <f t="shared" si="2"/>
        <v>6.292799999999999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 ht="31.5">
      <c r="A22" s="9" t="s">
        <v>7</v>
      </c>
      <c r="B22" s="9" t="s">
        <v>43</v>
      </c>
      <c r="C22" s="9">
        <v>110</v>
      </c>
      <c r="D22" s="9" t="s">
        <v>8</v>
      </c>
      <c r="E22" s="9" t="s">
        <v>62</v>
      </c>
      <c r="F22" s="26">
        <v>770000</v>
      </c>
      <c r="G22" s="25">
        <f t="shared" si="3"/>
        <v>1.54</v>
      </c>
      <c r="H22" s="26">
        <f t="shared" si="4"/>
        <v>385440</v>
      </c>
      <c r="I22" s="25">
        <f t="shared" si="1"/>
        <v>0.77088</v>
      </c>
      <c r="J22" s="17">
        <f t="shared" si="0"/>
        <v>384560</v>
      </c>
      <c r="K22" s="25">
        <f t="shared" si="2"/>
        <v>0.76912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29" ht="31.5">
      <c r="A23" s="9" t="s">
        <v>3</v>
      </c>
      <c r="B23" s="9" t="s">
        <v>44</v>
      </c>
      <c r="C23" s="9">
        <v>1500</v>
      </c>
      <c r="D23" s="9" t="s">
        <v>4</v>
      </c>
      <c r="E23" s="9" t="s">
        <v>63</v>
      </c>
      <c r="F23" s="26">
        <v>14600000</v>
      </c>
      <c r="G23" s="25">
        <f t="shared" si="3"/>
        <v>29.2</v>
      </c>
      <c r="H23" s="26">
        <f t="shared" si="4"/>
        <v>5256000</v>
      </c>
      <c r="I23" s="25">
        <f t="shared" si="1"/>
        <v>10.512</v>
      </c>
      <c r="J23" s="17">
        <f t="shared" si="0"/>
        <v>9344000</v>
      </c>
      <c r="K23" s="25">
        <f t="shared" si="2"/>
        <v>18.688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29" ht="31.5" customHeight="1">
      <c r="A24" s="9" t="s">
        <v>22</v>
      </c>
      <c r="B24" s="9" t="s">
        <v>45</v>
      </c>
      <c r="C24" s="9">
        <v>325</v>
      </c>
      <c r="D24" s="9" t="s">
        <v>23</v>
      </c>
      <c r="E24" s="9" t="s">
        <v>64</v>
      </c>
      <c r="F24" s="26">
        <v>6239461</v>
      </c>
      <c r="G24" s="25">
        <f t="shared" si="3"/>
        <v>12.478922</v>
      </c>
      <c r="H24" s="26">
        <f t="shared" si="4"/>
        <v>1138800</v>
      </c>
      <c r="I24" s="25">
        <f t="shared" si="1"/>
        <v>2.2776</v>
      </c>
      <c r="J24" s="17">
        <f t="shared" si="0"/>
        <v>5100661</v>
      </c>
      <c r="K24" s="25">
        <f t="shared" si="2"/>
        <v>10.201322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spans="1:29" ht="15.75">
      <c r="A25" s="11" t="s">
        <v>67</v>
      </c>
      <c r="B25" s="11" t="s">
        <v>66</v>
      </c>
      <c r="C25" s="26">
        <f>SUM(C2:C24)</f>
        <v>14869</v>
      </c>
      <c r="D25" s="11" t="s">
        <v>68</v>
      </c>
      <c r="E25" s="11" t="s">
        <v>68</v>
      </c>
      <c r="F25" s="27">
        <f>SUM(F2:F24)</f>
        <v>110301346</v>
      </c>
      <c r="G25" s="25">
        <f t="shared" si="3"/>
        <v>220.602692</v>
      </c>
      <c r="H25" s="27">
        <f>SUM(H2:H24)</f>
        <v>48764216</v>
      </c>
      <c r="I25" s="25">
        <f t="shared" si="1"/>
        <v>97.528432</v>
      </c>
      <c r="J25" s="18">
        <f>F25-H25</f>
        <v>61537130</v>
      </c>
      <c r="K25" s="25">
        <f t="shared" si="2"/>
        <v>123.07426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ht="15.75">
      <c r="A26" s="13" t="s">
        <v>90</v>
      </c>
      <c r="B26" s="14"/>
      <c r="C26" s="14"/>
      <c r="D26" s="14"/>
      <c r="E26" s="14"/>
      <c r="F26" s="2"/>
      <c r="G26" s="2"/>
      <c r="H26" s="2"/>
      <c r="I26" s="2"/>
      <c r="J26" s="20"/>
      <c r="K26" s="19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11" ht="15">
      <c r="A27" s="21" t="s">
        <v>91</v>
      </c>
      <c r="B27" s="22"/>
      <c r="C27" s="22"/>
      <c r="D27" s="22"/>
      <c r="E27" s="22"/>
      <c r="F27" s="22"/>
      <c r="G27" s="22"/>
      <c r="H27" s="22"/>
      <c r="I27" s="22"/>
      <c r="J27" s="23"/>
      <c r="K27" s="22"/>
    </row>
    <row r="28" spans="1:29" ht="15.75">
      <c r="A28" s="1"/>
      <c r="B28" s="2"/>
      <c r="C28" s="2"/>
      <c r="D28" s="2"/>
      <c r="E28" s="2"/>
      <c r="F28" s="2"/>
      <c r="G28" s="2"/>
      <c r="H28" s="3"/>
      <c r="I28" s="3"/>
      <c r="J28" s="20"/>
      <c r="K28" s="19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ht="15">
      <c r="A30" s="15"/>
      <c r="B30" s="12"/>
      <c r="C30" s="12"/>
      <c r="D30" s="12"/>
      <c r="E30" s="12"/>
      <c r="F30" s="12"/>
      <c r="G30" s="12"/>
      <c r="H30" s="12"/>
      <c r="I30" s="12"/>
      <c r="J30" s="16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ht="15">
      <c r="A31" s="15"/>
      <c r="B31" s="12"/>
      <c r="C31" s="12"/>
      <c r="D31" s="12"/>
      <c r="E31" s="12"/>
      <c r="F31" s="12"/>
      <c r="G31" s="12"/>
      <c r="H31" s="12"/>
      <c r="I31" s="12"/>
      <c r="J31" s="16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ht="15">
      <c r="A32" s="15"/>
      <c r="B32" s="12"/>
      <c r="C32" s="12"/>
      <c r="D32" s="12"/>
      <c r="E32" s="12"/>
      <c r="F32" s="12"/>
      <c r="G32" s="12"/>
      <c r="H32" s="12"/>
      <c r="I32" s="12"/>
      <c r="J32" s="16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ht="15">
      <c r="A33" s="15"/>
      <c r="B33" s="12"/>
      <c r="C33" s="12"/>
      <c r="D33" s="12"/>
      <c r="E33" s="12"/>
      <c r="F33" s="12"/>
      <c r="G33" s="12"/>
      <c r="H33" s="12"/>
      <c r="I33" s="12"/>
      <c r="J33" s="16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ht="15">
      <c r="A34" s="15"/>
      <c r="B34" s="12"/>
      <c r="C34" s="12"/>
      <c r="D34" s="12"/>
      <c r="E34" s="12"/>
      <c r="F34" s="12"/>
      <c r="G34" s="12"/>
      <c r="H34" s="12"/>
      <c r="I34" s="12"/>
      <c r="J34" s="16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ht="15">
      <c r="A35" s="15"/>
      <c r="B35" s="12"/>
      <c r="C35" s="12"/>
      <c r="D35" s="12"/>
      <c r="E35" s="12"/>
      <c r="F35" s="12"/>
      <c r="G35" s="12"/>
      <c r="H35" s="12"/>
      <c r="I35" s="12"/>
      <c r="J35" s="16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ht="15">
      <c r="A36" s="15"/>
      <c r="B36" s="12"/>
      <c r="C36" s="12"/>
      <c r="D36" s="12"/>
      <c r="E36" s="12"/>
      <c r="F36" s="12"/>
      <c r="G36" s="12"/>
      <c r="H36" s="12"/>
      <c r="I36" s="12"/>
      <c r="J36" s="16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ht="15">
      <c r="A37" s="15"/>
      <c r="B37" s="12"/>
      <c r="C37" s="12"/>
      <c r="D37" s="12"/>
      <c r="E37" s="12"/>
      <c r="F37" s="12"/>
      <c r="G37" s="12"/>
      <c r="H37" s="12"/>
      <c r="I37" s="12"/>
      <c r="J37" s="16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ht="15">
      <c r="A38" s="15"/>
      <c r="B38" s="12"/>
      <c r="C38" s="12"/>
      <c r="D38" s="12"/>
      <c r="E38" s="12"/>
      <c r="F38" s="12"/>
      <c r="G38" s="12"/>
      <c r="H38" s="12"/>
      <c r="I38" s="12"/>
      <c r="J38" s="16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ht="15">
      <c r="A39" s="15"/>
      <c r="B39" s="12"/>
      <c r="C39" s="12"/>
      <c r="D39" s="12"/>
      <c r="E39" s="12"/>
      <c r="F39" s="12"/>
      <c r="G39" s="12"/>
      <c r="H39" s="12"/>
      <c r="I39" s="12"/>
      <c r="J39" s="16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ht="15">
      <c r="A40" s="15"/>
      <c r="B40" s="12"/>
      <c r="C40" s="12"/>
      <c r="D40" s="12"/>
      <c r="E40" s="12"/>
      <c r="F40" s="12"/>
      <c r="G40" s="12"/>
      <c r="H40" s="12"/>
      <c r="I40" s="12"/>
      <c r="J40" s="16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ht="15">
      <c r="A41" s="15"/>
      <c r="B41" s="12"/>
      <c r="C41" s="12"/>
      <c r="D41" s="12"/>
      <c r="E41" s="12"/>
      <c r="F41" s="12"/>
      <c r="G41" s="12"/>
      <c r="H41" s="12"/>
      <c r="I41" s="12"/>
      <c r="J41" s="16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ht="15">
      <c r="A42" s="15"/>
      <c r="B42" s="12"/>
      <c r="C42" s="12"/>
      <c r="D42" s="12"/>
      <c r="E42" s="12"/>
      <c r="F42" s="12"/>
      <c r="G42" s="12"/>
      <c r="H42" s="12"/>
      <c r="I42" s="12"/>
      <c r="J42" s="16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ht="15">
      <c r="A43" s="15"/>
      <c r="B43" s="12"/>
      <c r="C43" s="12"/>
      <c r="D43" s="12"/>
      <c r="E43" s="12"/>
      <c r="F43" s="12"/>
      <c r="G43" s="12"/>
      <c r="H43" s="12"/>
      <c r="I43" s="12"/>
      <c r="J43" s="16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ht="15">
      <c r="A44" s="15"/>
      <c r="B44" s="12"/>
      <c r="C44" s="12"/>
      <c r="D44" s="12"/>
      <c r="E44" s="12"/>
      <c r="F44" s="12"/>
      <c r="G44" s="12"/>
      <c r="H44" s="12"/>
      <c r="I44" s="12"/>
      <c r="J44" s="16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ht="15">
      <c r="A45" s="15"/>
      <c r="B45" s="12"/>
      <c r="C45" s="12"/>
      <c r="D45" s="12"/>
      <c r="E45" s="12"/>
      <c r="F45" s="12"/>
      <c r="G45" s="12"/>
      <c r="H45" s="12"/>
      <c r="I45" s="12"/>
      <c r="J45" s="16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 ht="15">
      <c r="A46" s="15"/>
      <c r="B46" s="12"/>
      <c r="C46" s="12"/>
      <c r="D46" s="12"/>
      <c r="E46" s="12"/>
      <c r="F46" s="12"/>
      <c r="G46" s="12"/>
      <c r="H46" s="12"/>
      <c r="I46" s="12"/>
      <c r="J46" s="16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ht="15">
      <c r="A47" s="15"/>
      <c r="B47" s="12"/>
      <c r="C47" s="12"/>
      <c r="D47" s="12"/>
      <c r="E47" s="12"/>
      <c r="F47" s="12"/>
      <c r="G47" s="12"/>
      <c r="H47" s="12"/>
      <c r="I47" s="12"/>
      <c r="J47" s="16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ht="15">
      <c r="A48" s="15"/>
      <c r="B48" s="12"/>
      <c r="C48" s="12"/>
      <c r="D48" s="12"/>
      <c r="E48" s="12"/>
      <c r="F48" s="12"/>
      <c r="G48" s="12"/>
      <c r="H48" s="12"/>
      <c r="I48" s="12"/>
      <c r="J48" s="16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ht="15">
      <c r="A49" s="15"/>
      <c r="B49" s="12"/>
      <c r="C49" s="12"/>
      <c r="D49" s="12"/>
      <c r="E49" s="12"/>
      <c r="F49" s="12"/>
      <c r="G49" s="12"/>
      <c r="H49" s="12"/>
      <c r="I49" s="12"/>
      <c r="J49" s="16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</sheetData>
  <printOptions/>
  <pageMargins left="0.7" right="0.7" top="0.75" bottom="0.75" header="0.3" footer="0.3"/>
  <pageSetup fitToHeight="1" fitToWidth="1" horizontalDpi="600" verticalDpi="600" orientation="portrait" scale="62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Sierra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Coequyt</dc:creator>
  <cp:keywords/>
  <dc:description/>
  <cp:lastModifiedBy>Jackie</cp:lastModifiedBy>
  <cp:lastPrinted>2012-04-23T14:35:00Z</cp:lastPrinted>
  <dcterms:created xsi:type="dcterms:W3CDTF">2012-03-28T19:35:29Z</dcterms:created>
  <dcterms:modified xsi:type="dcterms:W3CDTF">2012-05-15T19:02:23Z</dcterms:modified>
  <cp:category/>
  <cp:version/>
  <cp:contentType/>
  <cp:contentStatus/>
</cp:coreProperties>
</file>